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202"/>
  <workbookPr showInkAnnotation="0" autoCompressPictures="0"/>
  <bookViews>
    <workbookView xWindow="0" yWindow="0" windowWidth="32720" windowHeight="19060" tabRatio="500"/>
  </bookViews>
  <sheets>
    <sheet name="Investm. new hard coal CPP Euro" sheetId="1" r:id="rId1"/>
    <sheet name="Diagramm" sheetId="4" r:id="rId2"/>
  </sheets>
  <definedNames>
    <definedName name="Kontakte">#REF!</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17" i="1" l="1"/>
  <c r="E16" i="1"/>
  <c r="E15" i="1"/>
  <c r="E10" i="1"/>
  <c r="B11" i="1"/>
  <c r="E11" i="1"/>
  <c r="B12" i="1"/>
  <c r="E12" i="1"/>
  <c r="E13" i="1"/>
  <c r="B14" i="1"/>
  <c r="E14" i="1"/>
  <c r="E5" i="1"/>
  <c r="E6" i="1"/>
  <c r="E7" i="1"/>
  <c r="E8" i="1"/>
  <c r="E3" i="1"/>
  <c r="E9" i="1"/>
  <c r="E4" i="1"/>
</calcChain>
</file>

<file path=xl/sharedStrings.xml><?xml version="1.0" encoding="utf-8"?>
<sst xmlns="http://schemas.openxmlformats.org/spreadsheetml/2006/main" count="172" uniqueCount="133">
  <si>
    <t>Gross capacity [MW]</t>
  </si>
  <si>
    <t>Specific Investment [bn Euro/GW]</t>
  </si>
  <si>
    <t>CPP (location)</t>
  </si>
  <si>
    <t>Source for Investment figure</t>
  </si>
  <si>
    <t>Other statements re investment</t>
  </si>
  <si>
    <t>Bruttoleistung [MW]</t>
  </si>
  <si>
    <t>Investition [Mia Euro]</t>
  </si>
  <si>
    <t>Spez. Investition [Mia Euro/GW]</t>
  </si>
  <si>
    <t>Standort</t>
  </si>
  <si>
    <t>Quelle</t>
  </si>
  <si>
    <t xml:space="preserve">Alternative Angabe, Investition </t>
  </si>
  <si>
    <t>Source of alternative (or same) figure(s)</t>
  </si>
  <si>
    <t>Number of blocks</t>
  </si>
  <si>
    <t>Sources / Quellen</t>
  </si>
  <si>
    <t>Eemshaven, RWE, NL</t>
  </si>
  <si>
    <t>RWE 2013 [1]</t>
  </si>
  <si>
    <t>Maasvlatke III, E.ON, NL</t>
  </si>
  <si>
    <t>E.ON, 2013 [2]</t>
  </si>
  <si>
    <t>Maasvlakte, GDF Suez, NL</t>
  </si>
  <si>
    <t>GdF, 2012 [5]</t>
  </si>
  <si>
    <t>RWE, 2013: Company presentation 3 Steps to long-term value”, June 2013; page 32; http://www.rwe.com/web/cms/mediablob/en/649048/data/114404/54/rwe/investor-relations/factbook/RWE-company-presentation-3-Steps-to-long-term-value-2013-06.pdf</t>
  </si>
  <si>
    <t>E.ON, 2013: Capital Market Day; January 2013; page 48; http://www.eon.com/content/dam/eon-com/Investoren/130130_charts_CMD.pdf</t>
  </si>
  <si>
    <t>RWE, 2006: www.rwe.com/web/cms/mediablob/en/283532/data/280474/1/rwe/investor-relations/reports/2006/blob.pdf</t>
  </si>
  <si>
    <t>E.ON, 2006: http://www.eon.com/en/media/news/press-releases/2006/3/3/e-dot-on-building-new-power-station-in-the-netherlands.html</t>
  </si>
  <si>
    <t>GdF, 2009: http://www.gdfsuez.com/en/journalists/press-releases/gdf-suez-begins-construction-of-800-mw-biomass-and-coal-power-station-in-the-netherlands</t>
  </si>
  <si>
    <t>Datteln (Block 4), E.ON, D</t>
  </si>
  <si>
    <t>Hamburg-Moorburg, Vattenfall, D</t>
  </si>
  <si>
    <t>Karlsruhe, EnBW, (Block 8), D</t>
  </si>
  <si>
    <t>Lünen (Stummhafen), Trianel, D</t>
  </si>
  <si>
    <t>Mannheim (Neckarau, Block 9), GKM Mannheim, D</t>
  </si>
  <si>
    <t>Wilhelmshaven, GdF/BKW (Bern), D</t>
  </si>
  <si>
    <t>DUH 2013 [7]</t>
  </si>
  <si>
    <t>E.ON, 2006/2: Investitionsplanung 2007-2011; page 5; http://www.eon.com/content/dam/eon-com/de/downloads/2/20061214_Investitionsplanung_Charts.pdf</t>
  </si>
  <si>
    <t xml:space="preserve">Anzahl Blocks </t>
  </si>
  <si>
    <t>GKM, 2013: Online Information GKM, viewed August 2013; http://www.gkm.de/projekt_block_9/technische_daten/</t>
  </si>
  <si>
    <t>Year the investment figure was stated or first viewed</t>
  </si>
  <si>
    <t>Jahr aus dem die Information betreffend Investition stammt, zuerst wahrgenommen wurde.</t>
  </si>
  <si>
    <t>Investment [bn Euro] {1}</t>
  </si>
  <si>
    <t>Up-to-date record of investment figure {2}</t>
  </si>
  <si>
    <t>yes</t>
  </si>
  <si>
    <t>Research notes</t>
  </si>
  <si>
    <t>E.ON, 2012: Annual Report 2012; page 67; http://www.eon.com/content/dam/eon-com/ueber-uns/GB_2012_US_eon.pdf</t>
  </si>
  <si>
    <t>Latest figure found is 1.3 bn, expenditure so far, in 2012 US annual report [10]. E.on is remarkably quiet about the capex. All other (older) sources claim 1.2 bn, including Greenpeace Germany (http://www.greenpeace.de/fileadmin/gpd/user_upload/themen/klima/fs100223_Datteln_final.pdf) which references E-on's Datteln 4-specific page as info source. (http://www.kraftwerk-datteln.com/pages/ekw_de/Neu-
bau/Baufortschritt/index.htm) but the website lacked any investment figure when viewed 2013/08.  (PV, 2013/08)</t>
  </si>
  <si>
    <t>no</t>
  </si>
  <si>
    <t>Failed to find recent information. Block 10 was also confronted with T24 problems. (PV, 2013/08)</t>
  </si>
  <si>
    <t>Supposedly up-to-date cost statement is from Vattenfall, but there are a bunch of older statements, as old as 2009 which vary between 2.2 bn and 2.6 bn.</t>
  </si>
  <si>
    <t>Vattenfall, 2013: Website Vattenfall Germany: "Wieviel kostet der Bau des Kraftwerks Moorburg?" Der Bau des Kraftwerks kostet rund 2,6 Milliarden Euro. http://www.vattenfall.de/de/moorburg/kraftwerk-moorburg-faq.htm#Wieviel_kostet_der_Bau_des_Kraftwerks_Moorburg_</t>
  </si>
  <si>
    <t>EnBW, 2013: e-mail by EnBW press officer Andreas Stampfer: "about 1.3 bn/"rund 1,3 Milliarden Euro", e-mail received 19 August 2013 from NEUBAURDK &lt;NEUBAURDK@ENBW.COM&gt; (PV)</t>
  </si>
  <si>
    <t>Trianel, 2013:  "Rund 1,4 Milliarden Euro" http://www.trianel-luenen.de/ , viewed 08/2013</t>
  </si>
  <si>
    <t>2.9 bn accoding to RWE, 2013 [1]; 2.4 bn accoding to RWE, 2006 [3]</t>
  </si>
  <si>
    <t>1.5 bn according to GdF, 2012 [5]; 1.2 bn according to GdF, 2009 [6]</t>
  </si>
  <si>
    <t>Column "Investment" indicates stated capex as anticipated until plant commissioning, presumably without financing cost. ("Presumably" without financing cost, as the data sources are rarely specific about what is included in stated investment figures.)</t>
  </si>
  <si>
    <t>Vattenfall 2013 [11]</t>
  </si>
  <si>
    <t>E.ON, 2012 [10]</t>
  </si>
  <si>
    <t>1.0 bn according to DUH-List, DUH 2013 [7]; ("barely 1 bn") accoding to press (Dec. 2012: http://www.derwesten.de/staedte/duisburg/neuer-block-10-im-kraftwerk-walsum-anfang-2013-startklar-id7384593.html)</t>
  </si>
  <si>
    <t>Trianel 2013 [13]</t>
  </si>
  <si>
    <t>GKM, 2013 [8]</t>
  </si>
  <si>
    <t>GDF, 2012 [5]</t>
  </si>
  <si>
    <t>Likely trusworthy investment figure {2}</t>
  </si>
  <si>
    <t xml:space="preserve">E.ON, 2006/3: Telephone Conference -- E.ON AG’s Investment Plan 2007-2009; http://www.eon.com/content/dam/eon-com/en/downloads/2/2006_invest_plan_speech_bernotat.pdf , p. 3 </t>
  </si>
  <si>
    <t>1.7 bn according to E.ON, 2013 [2]; 1.2 bn accoding to E.ON, 2006 [4] and E.ON, 2006/2 [9]; Early cost statement: "well over 3 billion Euros for the three [largely idenntical] units [Datteln 4, Staudinger 6 and Maasvlakte 3] together E.ON, 2006/3 [14]</t>
  </si>
  <si>
    <t>yes, hybrid water/air, alternatively or in combination</t>
  </si>
  <si>
    <t>Hamm (Uentrop, Blocks D und E), RWE, D</t>
  </si>
  <si>
    <t>Duisburg (Walsum, Block 10), Evonik STEAG, EVN AG (Niederösterreich), D</t>
  </si>
  <si>
    <t>Cooling tower(s9</t>
  </si>
  <si>
    <t>yes, summer operation</t>
  </si>
  <si>
    <t xml:space="preserve">GKM, 2013/2:  "Da sich die Fertigstellung der Anlage bis Mitte 2015 verzögern wird, können wir aus heutiger Sicht eine leichte Erhöhung der Investitionssumme nicht ausschließen. Grundsätzlich wird das Investitionsvolumen von Block 9 im Rahmen ähnlicher Kraftwerksprojekte liegen."; email Thomas Schmidt, 21 August 2013 (PV). </t>
  </si>
  <si>
    <t>1.2 bn: GKM, 2013 [8] and http://www.umweltforum-mannheim.de/download/pdf/faktenpapier_%20gkm_130508.pdf; higher cost not excluded according to press officer Thomas Schmidt, GKM 2013/2 [15]</t>
  </si>
  <si>
    <t>Enel, 2009: "L'investimento è pari a 1,9 miliardi die euro, di cui è già stato imgegnato circa il 92%.", p. 18, http://www.senato.it/documenti/repository/commissioni/comm10/missioni/Missione_10a_comm_Civitavecchia.pdf, p. 18</t>
  </si>
  <si>
    <t>Civitavecchia (Torrevadaglia Nord), Enei, I</t>
  </si>
  <si>
    <t>Enel, 2013: "The total investment amounts to around 2 billion Euros.", "L'investimento complessivo è di circa 2 miliardi di euro." http://www.enel.com/en-GB/innovation/project_technology/thermal_power_plants/clean_coal/tvn_project.aspx, http://www.enel.com/it-IT/innovation/project_technology/thermal_power_plants/clean_coal/tvn_project.aspx</t>
  </si>
  <si>
    <t>Blog, 2012: (online Blog: L'interruttore, Il mondo dell'energia sotto una nuova luce) "con un investimento complessivo di circa 2 miliardi di euro", http://linterruttore.wordpress.com/2012/11/30/enel-aumenta-lefficienza-e-si-riducono-le-bollette/</t>
  </si>
  <si>
    <t>Remarks regarding investment figure or impact on investment</t>
  </si>
  <si>
    <t>Enel, 2006: Enel press release: «ENEL: EU ENERGY COMMISSIONER VISITS CIVITAVECCHIA POWER PLANT»: "Enel is investing € 1.5 billion to convert Torrevaldaliga Nord from fuel oil to clean coal [...]; http://www.enel.com/en-GB/media/press_releases/enel-eu-energy-commissioner-visits-civitavecchia-power-plant/r/1595068</t>
  </si>
  <si>
    <t>Enel, 2003: Environmental Report 2003 - Enel.com: "The new power plant of Torrevaldaliga Nord (Civitavecchia) [...] The construction of the plant, to be completed in 2008, will require an investment of about 1.5 billion euro."</t>
  </si>
  <si>
    <t>A fixed price agreed with the supplier in 2006, probably a favorable agreement for TRIANEL</t>
  </si>
  <si>
    <t>Trianel, 2006: Press release, Trianel plant Bau eines Kohlekraftwerkes im Chemiepark Krefeld-Uerdingen, 11.12.2006 (After having reached agreement with supplier, presumably.): "Die Kosten für ein Kraftwerk dieser Größenordnung belaufen sich auf über eine Milliarde Euro"; http://www.trianel.com/de/pressearchiv/details/article//trianel-plant-bau-eines-kohlek-3.html</t>
  </si>
  <si>
    <t>Conversion oil to coal, perhaps cost savings due to reutilization of parts of the previous 4 oil blocks</t>
  </si>
  <si>
    <t xml:space="preserve">
</t>
  </si>
  <si>
    <t>Investment and maintenance cost: "The operation and maintenance cost (O&amp;M cost, expressed in $/kWeper year) is estimated at 4% of the investment cost per year for both SCPC [super-critical pulverised coal] and IGCC, but the IGCC plants may face higher O&amp;M costs because of a lower technology maturity. Average costs of electricity today from SCPC are $60–70/MWh (typically $65/MWh), of which $15–25/MWh is for the fuel. For IGCC plants, corresponding figures are $90–100 (typically $95/MWh), with $15–25/MWh for the fuel. In terms of cost projections, technology learning is not expected to dramatically reduce the SCPC investment costs as the technology is mature. Therefore, the costs of supercritical and ultra-supercritical pulverised coal power plants are expected to decline from $2200/kWe in 2010, to $2000/kWe in 2020, and to $1800/kWein 2030. http://www.iea-etsap.org/web/E-TechDS/PDF/E01-coal-fired-power-GS-AD-gct.pdf (April 2010)</t>
  </si>
  <si>
    <t>1.3 bn according to an email by EnBW press officer Andreas Stampfer: "about 1.3 bn/"rund 1,3 Milliarden Euro", 08/2013 [12] and according to several recent press reports, e.g.: http://www.swp.de/ulm/nachrichten/suedwestumschau/Kraftwerk-geht-bald-in-Betrieb-Naturschuetzer-nicht-begeistert;art4319,2005797 (2013) or http://ka.stadtwiki.net/Rheinhafendampfkraftwerk. The figure could not be veryfied with information by EnBW directly; 1.2 bn was stated at last in 2010 (e.g.: http://www.baufachinformation.de/literatur/2010089015981) as well as in many other online publications; 1 bn: Wikipedia, http://de.wikipedia.org/wiki/Rheinhafen-Dampfkraftwerk_Karlsruhe, viewed 8/2013. EnBW seems to be totally unwilling to publicly state cost figures, but the press officer stated: 1.3 bn</t>
  </si>
  <si>
    <t xml:space="preserve">0.75 bn according to: Ruhr Nachrichten; 15 February 2006, Das Wirtschaftskraftwerk [24]
  &gt;1bn stated by Trianel after contracting the facility, Trianel, 2006 ("über eine Milliarde Euro") [22];1.4 bn ("about 1.4 bn"), according to Trinanel's Lünen website (homepage: http://www.trianel-luenen.de/) [13]; 1.3 bn in 2008 when construction was just "permitted", RN, 2008 [21]; </t>
  </si>
  <si>
    <t>Ruhr Nachrichten; 15 February 2006: Das Wirtschaftskraftwerk; "So verheißungsvoll, wie einem Dürstenden am Horizont die Oase erscheint, so erscheint der Stadt Lünen die Ankündigung, dass 750 Mio. Euro investiert ..." (no internetlink available, personal file copy: Artikel-Ruhr-Nachrichten--Peter-Fiedler--Das-Wirtschaftskraftwerk--2006-02-15--RN_060215_Wirtschaftskraftwerk.doc)</t>
  </si>
  <si>
    <t>1.3 bn according to annual report 2012, E.ON, 2012 [10]; 1.2 bn: E.ON, 2006/2 [9], DUH, 2013 [7], various press reports; Early cost statement: "well over 3 billion Euros for the three [largely idenntical] units [Datteln 4, Staudinger 6 and Maasvlakte 3] together E.ON, 2006/3 [14]; Press speculated 1.5 billion as early as August 2009: "Nicht wie geplant 1,2 Milliarden, sondern gut 1,5 Milliarden Euro soll das neue Kraftwerk, der weltgrößte Steinkohle-Monoblock, am Ende kosten", e.on has not confirmed this 1.5 bn-statement, according to the same press report, 1.5 bnLocal Press, 2009 [23]</t>
  </si>
  <si>
    <t>Local Press, 2009: Dattelner Morgenpost, 24.08.2009: Joachim Schmidt: Muss E.ON 300 Mio. Euro draufzahlen? Kein Dementi des Energieriesen / Teure Auflagen, Ärger mit Kesselrohren aus China: Am Ende zahlt der Kunde. DATTELN. Wenn das mal nicht auf den Strompreis schlägt: Im Dattelner Rathaus gilt es schon als gesicherte Erkenntnis, dass dem Kraftwerksbauherren E.ON die Baukosten gehörig aus dem Ruder laufen. Nicht wie geplant 1,2 Milliarden, sondern gut 1,5 Milliarden Euro soll das neue Kraftwerk, der weltgrößte Steinkohle-Monoblock, am Ende kosten. (no internet-link available, personal file: Artikel--Dattelner-Morgenpost--Muss-e-on-300-Millionen-draufzahlen--2009-08-24--DMP_090824_EON-Datteln_300 Millionen teurer_Kesselrohre.doc; Sourche/provided by Thomas Matthee)</t>
  </si>
  <si>
    <t>RN, 2008: "Mit 1,3 Milliarden Gesamtinvestment werde kalkuliert. „Die eigentliche Kraftwerksanlage ist deutlich billiger“ hob Manfred Ungethüm für Trianel hervor: „Wenn wir nicht schon im Dezember 2006 einen Festpreis vereinbart hätten, säßen wir heute nicht hier.“ Er sei sicher, dass die Kraftwerksanlage für Trianel „mindestens 30 Prozent billiger ist, als wenn wir sie heute kaufen würden." http://www.kontra-kohle-kraftwerk.de/PDF-Presse/07.05.08._RN_Blickpunkt_Kraftwerksbau_in_Luenen_I.pdf</t>
  </si>
  <si>
    <t>DUH, 2013: Deutsche Umwelthilfe; List Overview coal-fired power plant projects in Germany (engl.) / Übersicht der geplanten Kohlekraftwerke in Deutschland; viewed May 2013;  http://www.duh.de/fileadmin/user_upload/download/Projektinformation/Kohlekraftwerke/DUH-Liste_Kohlekraftwerke_Uebersicht_2013.pdf</t>
  </si>
  <si>
    <t>EnBW 2013 [12]</t>
  </si>
  <si>
    <t>2.0 bn according to Enel, 2013 [17], also stated in a Blog, 2012 [18]; 1.9 bn according to Enel, 2009 [16]; 1.5 bn according to Enel, 2006 [19], 1.5 bn already stated 2003 [20]</t>
  </si>
  <si>
    <t>Enel, 2013 [17]</t>
  </si>
  <si>
    <t>2.4 bn according to: http://de.wikipedia.org/wiki/Kraftwerk_Westfalen, viewed, May 13 and RWE, 2013 [1], page 32; 1.4 bn according to DUH list, viewed May 2013; 2.3 billion stated by RWE in 2011, according to Platts 2013 [25]</t>
  </si>
  <si>
    <t xml:space="preserve">Platts, 2013:" In 2011, RWE raised its investment estimate for the plant from €2 billion to €2.3 billion." stated by Platts in Power in Europe / Issue 664 / November 25, 2013 </t>
  </si>
  <si>
    <t>IEA, 2010: Projected Costs of Generating Electricity: (On single unit cost, p. 52:) "The EGC study includes a sample of 22 SC and USC plants for the OECD area, with reported thermal efficiencies ranging from 37% in the case of an Australian brown coal SC plant to 46% for hard coal plants in Germany and the Netherlands. Overnight costs for OECD area coal plants con- suming black coal range from 807 USD/kWe in Korea to 2 719 USD/kWe in Japan (with a standard deviation of 540 USD/kWe, a median of 2 086USD/kWe and a mean of 1 946 USD/kWe). Overnight costs for OECD area coal plants consuming brown coal range from 1 802 USD/kWe in Australia to 3 485 USD/kWe in the Czech Republic (with a standard deviation of 532 USD/kWe, a median of 2 383 USD/kWe and a mean of 2 308 USD/kWe).
The vast majority of coal-fired plants constructed today burn pulverised coal (PC) to generate steam to drive turbines; this is the technology associated with 29 plants in the dataset. Plant sizes vary from 300 MWe in the Slovak and Czech Republics to 1 560 MWe in the Netherlands within the OECD area, with economies of scale yielding higher efficiencies when larger units are employed. Economies of scale can significantly reduce the cost of multi-unit, coal-fired plants.2 The present study, however, focuses on costs for individual units."  http://www.iea.org/publications/freepublications/publication/projected_costs.pdf</t>
  </si>
  <si>
    <t>IEA, 2010: Projected Costs of Generating Electricity: (On multi unit cost, p. 52, footnote 2:) The number of units commissioned at the plant site leads to a non-linear reduction of per-unit capital costs. If a two- unit plant is taken as a basis for comparison, the costs of the first unit may be nearly 25% higher because of the additional works required for the next units. For a three- to four-unit plant, capital costs may be 8-12% lower than for a two-unit plant; a cost saving that grows to 15-17% for a 56-unit plant. Even if additional units are not planned from the outset, new units built at an existing site may be 10-15% cheaper than green-field units, if they can use (at least partially) existing buildings, auxiliary facilities and infrastructure.</t>
  </si>
  <si>
    <t>Column "Up-to-date record of investment figure": "yes" indicates the figure is from a recent document or it is from an online source which is supposed to be up-to-date AND the online source was viewed recently, i.e. ca. September 2013 or later)</t>
  </si>
  <si>
    <t xml:space="preserve">2.8 bn according to Platts news, January, 2014 [26]; 2.6 bn according to Vattenfall Germany website (Vattenfall, 2013; http://www.vattenfall.de/de/moorburg/kraftwerk-moorburg-faq.htm#Wieviel_kostet_der_Bau_des_Kraftwerks_Moorburg_ [11]. Also Wikipedia (http://de.wikipedia.org/wiki/Kohlekraftwerk_Moorburg) and many recent and old press reports state 2.6 bn; This Site: http://www.schattenblick.de/infopool/politik/report/prber037.html displays and article from 15 Sept. 2010, which says the project cost had climbed to 2.6 bn, quote: "Auf 2,6 Mrd. Euro sind die Projektkosten geklettert.", however there may have been updates to the article. the 2.6 bn statment is at least as old as 2011;  2.2 bn, sometimes 2.3 bn: Various press 2009 through 2011, and DUH-list [7]. Some of the cost increase (it is stated, the increase is 1.4 bn!) is allegedly due to enhanced environmental restrictions as reported: Der umstrittene Bau des bislang 2,2 Mrd. Euro teuren und 1 600 MW starken Kraftwerkes war vom schwarz-grünen Senat in Hamburg nur mit massiven Auflagen zur Kühlwasserentnahme genehmigt worden. Mit der Klage wollte Vattenfall nach Darstellung von Greenpeace Schadenersatz in Höhe von 1,4 Mrd. Euro von der Bundesrepublik einfordern und sich die zusätzlichen Investitionskosten, die durch die Verzögerungen sowie durch den Bau eines neuen Hybrid-Kühlturms entstanden waren, einklagen." https://www.energycareer.net/node/6426 </t>
  </si>
  <si>
    <t>Platts, 2014: "Investment in the 2x820-MW unit plant stands at €2.8 billion." Platts communicated that "Full operation [...] has been put back from early 2014 to the third quarter of 2014"; cashed file: Platts-Hamburg-Moorburg--01-2014.png"</t>
  </si>
  <si>
    <t>BKW Finanzbericht 2013, http://bkw.ch/reports.html?file=tl_files/content/4.0%20Ueber%20uns/4.5%20Publikationen/2_Downloads/Deutsch/2013_fb_de.pdf</t>
  </si>
  <si>
    <r>
      <t xml:space="preserve">1.7 bn according to GDF, 2012 [5]; </t>
    </r>
    <r>
      <rPr>
        <sz val="10"/>
        <color indexed="10"/>
        <rFont val="Verdana"/>
      </rPr>
      <t>1.8 bn according to kohle-protest.de and DUH-List [7],</t>
    </r>
    <r>
      <rPr>
        <sz val="10"/>
        <rFont val="Verdana"/>
      </rPr>
      <t xml:space="preserve"> this information could not be confirmed/veryfied by other source; 1.62 bn (3*540 ml Euro) according to BKW, cost projection [27]; 1 bn: Wikipedia: http://de.wikipedia.org/wiki/Kraftwerk_Wilhelmshaven_%28GDF_Suez%29 (retrieved May 2013); Another source states 430 m for BKW's 33% share: 430 Millionen habe die BKW bereits bis ende 2011 investiert: "Das finanzielle Engagement der BKW in Wilhelmshaven beläuft sich bisher auf rund 430 Millionen Euro." 25.1.12: http://www.bernerzeitung.ch/wirtschaft/unternehmen-und-konjunktur/BKW-erzielt-den-ersten-Verlust-in-der-Geschichte--des-Unternehmens/story/29758522?track , dies würde mindestens 1.3 Milliarden Euro für das ganze Kraftwerk entsprechen, also schon bis ende 2011 eindeutig mehr als 1 Milliarde Euro für das Kraftwerk oder rund 1,6 Milliarden Euro pro GW ("Bis zum 31. Dezember 2013 wurden rund 460 Mio. EUR investiert.");  &gt;1 bn: GdF declares: "over 1 bn" ("über eine Milliarde für das Kraftwerk") and as late as Sept. 2012 Frank Albers, local project coordinator, declared &gt;1 bn. (http://www.wilhelmshaven.de/wirtschaftskongress/Wirtschaftskongress_Wilhelmshaven_GDF-Suez.pdf, presentration, p. 24). GdF's official website (also) stated "über 1Millarde [sic]" as late as May 2014. (https://www.gdfsuez-energie.de/de/erzeugung/erzeugungsanlagen/wilhelmshaven)</t>
    </r>
  </si>
  <si>
    <t>Boxberg, Block BoxR, Vattenfall, D</t>
  </si>
  <si>
    <t>VDI, 2012: "Den Wirkungsgrad von 44 % bezeichnet Vattenfall als "weltweit führend" für Braunkohlekraftwerke. Auch hier ist keine Wärmeauskopplung vorgesehen. Der Bau des Blocks dauerte allerdings zwei Jahre länger und wurde mit 1 Mrd. € um ein Viertel teurer als ursprünglich geplant." http://www.vdi-nachrichten.com/Technik-Wirtschaft/Neue-Braunkohlekraftwerke-schneller-zu-regeln</t>
  </si>
  <si>
    <t>Veag, ?: "Der Neubaublock wurde seit 1994 für knapp 3 Mrd. DM errichtet." Betrifft aber fast sicher Block Q, nicht Block BoxR; http://www.iquadrat-magazin.de/_misc/drucken/drucken.cfm?pk=68519</t>
  </si>
  <si>
    <t>Neurath (Grevenbroich-Neurath), Blocks BOA 2&amp;3 bzw. "F"&amp;"G", RWE, D</t>
  </si>
  <si>
    <t>Sostanj, Block 6, TES/HSE, SI</t>
  </si>
  <si>
    <t>Identification short</t>
  </si>
  <si>
    <t>Eemshaven, NL</t>
  </si>
  <si>
    <t>Maasvlakte, GDF, NL</t>
  </si>
  <si>
    <t>Sostanj, Blok6, SI</t>
  </si>
  <si>
    <t>Maasvlatke, E.on, NL</t>
  </si>
  <si>
    <t>Datteln, DE</t>
  </si>
  <si>
    <t>Duisburg, DE</t>
  </si>
  <si>
    <t>Moorburg, DE</t>
  </si>
  <si>
    <t>Hamm, DE</t>
  </si>
  <si>
    <t>Karlsruhe, DE</t>
  </si>
  <si>
    <t>Lünen, DE</t>
  </si>
  <si>
    <t>Mannheim, DE</t>
  </si>
  <si>
    <t>Wilhelmshaven, DE</t>
  </si>
  <si>
    <t>Boxberg, DE</t>
  </si>
  <si>
    <t>Neurath, DE</t>
  </si>
  <si>
    <t>Civitavecchia, IT</t>
  </si>
  <si>
    <t xml:space="preserve">2.2 bn: 2.6 bn consistently stated by various sources referring to RWE; planned cost was 2.2 bn, also stated consistently, also referring to RWE. </t>
  </si>
  <si>
    <t>0.8 bn originally stated as infeffed from VDI, 2012 [28]: "with 1 bn it was 1/4 more costly than originally planned"; 2.4 bn accoring to DUH-List, DUH 2013 [7]; "Der Neubaublock wurde seit 1994 für knapp 3 Mrd. DM errichtet." Betrifft aber fast sicher Block Q, nicht Block BoxR [29]</t>
  </si>
  <si>
    <t>0.7 bn projected cost, later increased to 1.3 bn, then 1.44 [30]</t>
  </si>
  <si>
    <t>ANSA, 2013: "Costs have increased significantly during the construction phase, rising from an initial estimate of 700 million euros to 1,3 billion until today's 1,44 billion." http://www.ansamed.info/ansamed/en/news/sections/economics/2013/06/04/Energy-Slovenia-costs-Sostanj-power-plant-up_8814434.html</t>
  </si>
  <si>
    <t xml:space="preserve">Figure is very low. </t>
  </si>
  <si>
    <t>Remarks / Bemerkungen</t>
  </si>
  <si>
    <t>Other information and literature Literatur und weitere Informationen</t>
  </si>
  <si>
    <t>Kurzname</t>
  </si>
  <si>
    <t>VDI, 2012 [8]</t>
  </si>
  <si>
    <t>RWE [31]</t>
  </si>
  <si>
    <t>ANSA, 2013 [30]</t>
  </si>
  <si>
    <t>RWE. http://www.rwe.com/web/cms/de/12068/rwe-power-ag/standorte/braunkohle/kw-neurath-boa-2-3/</t>
  </si>
  <si>
    <r>
      <t xml:space="preserve">GdF, 2012: GDF Suez, Investor day, main projects under construction; December 2012; page 16 (Wilhelmshaven), page 15 (Maasvlatke); </t>
    </r>
    <r>
      <rPr>
        <sz val="10"/>
        <color indexed="10"/>
        <rFont val="Verdana"/>
      </rPr>
      <t>{http://www.gdfsuez.com/en/investors/investor-day, this presentation was replaced, the slides in question are no longer present, but it is stored here: https://www.yumpu.com/en/document/view/9848727/main-projects-under-construction-gdf-suez or: Investor-Day-GdF-2012--Wilhelmshaven-1.7bn-capex--screenshot.jpg (Wilhelmshaven) and: Investor-Day-GdF-2012--Rotterdam-Maasvlatke-1.5bn-capex--screenshot.jpg (Maasvlatke)}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</si>
</sst>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SFr.&quot;\ #,##0;[Red]&quot;SFr.&quot;\ \-#,##0"/>
    <numFmt numFmtId="165" formatCode="&quot;SFr.&quot;\ #,##0.00;[Red]&quot;SFr.&quot;\ \-#,##0.00"/>
  </numFmts>
  <fonts count="27" x14ac:knownFonts="1">
    <font>
      <sz val="10"/>
      <name val="Verdana"/>
    </font>
    <font>
      <sz val="11"/>
      <color indexed="8"/>
      <name val="Calibri"/>
      <family val="2"/>
    </font>
    <font>
      <sz val="11"/>
      <color indexed="8"/>
      <name val="Arial"/>
      <family val="2"/>
    </font>
    <font>
      <sz val="11"/>
      <color indexed="9"/>
      <name val="Arial"/>
      <family val="2"/>
    </font>
    <font>
      <b/>
      <sz val="11"/>
      <color indexed="63"/>
      <name val="Arial"/>
      <family val="2"/>
    </font>
    <font>
      <b/>
      <sz val="11"/>
      <color indexed="52"/>
      <name val="Arial"/>
      <family val="2"/>
    </font>
    <font>
      <u/>
      <sz val="7.5"/>
      <color indexed="36"/>
      <name val="MS Sans Serif"/>
    </font>
    <font>
      <sz val="10"/>
      <name val="MS Sans Serif"/>
      <family val="2"/>
    </font>
    <font>
      <sz val="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u/>
      <sz val="11"/>
      <color indexed="12"/>
      <name val="Calibri"/>
      <family val="2"/>
    </font>
    <font>
      <u/>
      <sz val="7.5"/>
      <color indexed="12"/>
      <name val="MS Sans Serif"/>
    </font>
    <font>
      <sz val="11"/>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b/>
      <sz val="18"/>
      <color indexed="62"/>
      <name val="Cambria"/>
      <family val="2"/>
    </font>
    <font>
      <sz val="11"/>
      <color indexed="52"/>
      <name val="Arial"/>
      <family val="2"/>
    </font>
    <font>
      <sz val="11"/>
      <color indexed="10"/>
      <name val="Arial"/>
      <family val="2"/>
    </font>
    <font>
      <b/>
      <sz val="11"/>
      <color indexed="9"/>
      <name val="Arial"/>
      <family val="2"/>
    </font>
    <font>
      <sz val="10"/>
      <color indexed="10"/>
      <name val="Verdana"/>
    </font>
    <font>
      <u/>
      <sz val="10"/>
      <color theme="10"/>
      <name val="Verdana"/>
    </font>
    <font>
      <u/>
      <sz val="10"/>
      <color theme="11"/>
      <name val="Verdana"/>
    </font>
  </fonts>
  <fills count="25">
    <fill>
      <patternFill patternType="none"/>
    </fill>
    <fill>
      <patternFill patternType="gray125"/>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
      <patternFill patternType="solid">
        <fgColor indexed="22"/>
      </patternFill>
    </fill>
    <fill>
      <patternFill patternType="solid">
        <fgColor indexed="29"/>
      </patternFill>
    </fill>
    <fill>
      <patternFill patternType="solid">
        <fgColor indexed="1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55">
    <xf numFmtId="0" fontId="0"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2"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3" fillId="14"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6"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4" fillId="11" borderId="1" applyNumberFormat="0" applyAlignment="0" applyProtection="0"/>
    <xf numFmtId="0" fontId="5" fillId="11" borderId="2" applyNumberFormat="0" applyAlignment="0" applyProtection="0"/>
    <xf numFmtId="0" fontId="6" fillId="0" borderId="0" applyNumberFormat="0" applyFill="0" applyBorder="0" applyAlignment="0" applyProtection="0">
      <alignment vertical="top"/>
      <protection locked="0"/>
    </xf>
    <xf numFmtId="38" fontId="7" fillId="0" borderId="0" applyFont="0" applyFill="0" applyBorder="0" applyAlignment="0" applyProtection="0"/>
    <xf numFmtId="40" fontId="7" fillId="0" borderId="0" applyFont="0" applyFill="0" applyBorder="0" applyAlignment="0" applyProtection="0"/>
    <xf numFmtId="0" fontId="9" fillId="2" borderId="2" applyNumberFormat="0" applyAlignment="0" applyProtection="0"/>
    <xf numFmtId="0" fontId="10" fillId="0" borderId="4" applyNumberFormat="0" applyFill="0" applyAlignment="0" applyProtection="0"/>
    <xf numFmtId="0" fontId="11" fillId="0" borderId="0" applyNumberFormat="0" applyFill="0" applyBorder="0" applyAlignment="0" applyProtection="0"/>
    <xf numFmtId="0" fontId="1" fillId="0" borderId="0"/>
    <xf numFmtId="0" fontId="12" fillId="5" borderId="0" applyNumberFormat="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 fillId="6" borderId="9" applyNumberFormat="0" applyFont="0" applyAlignment="0" applyProtection="0"/>
    <xf numFmtId="9" fontId="8" fillId="0" borderId="0" applyFill="0" applyBorder="0" applyAlignment="0" applyProtection="0"/>
    <xf numFmtId="0" fontId="15" fillId="4" borderId="0" applyNumberFormat="0" applyBorder="0" applyAlignment="0" applyProtection="0"/>
    <xf numFmtId="0" fontId="1" fillId="0" borderId="0"/>
    <xf numFmtId="0" fontId="7" fillId="0" borderId="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164" fontId="7" fillId="0" borderId="0" applyFont="0" applyFill="0" applyBorder="0" applyAlignment="0" applyProtection="0"/>
    <xf numFmtId="165" fontId="7" fillId="0" borderId="0" applyFont="0" applyFill="0" applyBorder="0" applyAlignment="0" applyProtection="0"/>
    <xf numFmtId="0" fontId="22" fillId="0" borderId="0" applyNumberFormat="0" applyFill="0" applyBorder="0" applyAlignment="0" applyProtection="0"/>
    <xf numFmtId="0" fontId="23" fillId="22" borderId="3"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9">
    <xf numFmtId="0" fontId="0" fillId="0" borderId="0" xfId="0"/>
    <xf numFmtId="2" fontId="0" fillId="0" borderId="0" xfId="0" applyNumberFormat="1"/>
    <xf numFmtId="0" fontId="0" fillId="0" borderId="0" xfId="0" applyAlignment="1">
      <alignment horizontal="right"/>
    </xf>
    <xf numFmtId="0" fontId="0" fillId="0" borderId="0" xfId="0" applyAlignment="1">
      <alignment horizontal="left"/>
    </xf>
    <xf numFmtId="0" fontId="0" fillId="24" borderId="0" xfId="0" applyFill="1"/>
    <xf numFmtId="0" fontId="0" fillId="0" borderId="0" xfId="0" applyAlignment="1">
      <alignment wrapText="1"/>
    </xf>
    <xf numFmtId="2" fontId="0" fillId="23" borderId="0" xfId="0" applyNumberFormat="1" applyFill="1"/>
    <xf numFmtId="2" fontId="0" fillId="23" borderId="0" xfId="0" applyNumberFormat="1" applyFill="1" applyAlignment="1">
      <alignment horizontal="right"/>
    </xf>
    <xf numFmtId="2" fontId="0" fillId="0" borderId="0" xfId="0" applyNumberFormat="1" applyAlignment="1">
      <alignment horizontal="right"/>
    </xf>
  </cellXfs>
  <cellStyles count="55">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cellStyle name="Akzent2" xfId="20"/>
    <cellStyle name="Akzent3" xfId="21"/>
    <cellStyle name="Akzent4" xfId="22"/>
    <cellStyle name="Akzent5" xfId="23"/>
    <cellStyle name="Akzent6" xfId="24"/>
    <cellStyle name="Ausgabe" xfId="25"/>
    <cellStyle name="Berechnung" xfId="26"/>
    <cellStyle name="Besuchter Hyperlink_ADRESS.XLS" xfId="27"/>
    <cellStyle name="Dezimal [0]_ADRESS.XLS" xfId="28"/>
    <cellStyle name="Dezimal_ADRESS.XLS" xfId="29"/>
    <cellStyle name="Eingabe" xfId="30"/>
    <cellStyle name="Ergebnis" xfId="31"/>
    <cellStyle name="Erklärender Text" xfId="32"/>
    <cellStyle name="Excel Built-in Normal" xfId="33"/>
    <cellStyle name="Followed Hyperlink" xfId="54" builtinId="9" hidden="1"/>
    <cellStyle name="Gut" xfId="34"/>
    <cellStyle name="Hyperlink" xfId="53" builtinId="8" hidden="1"/>
    <cellStyle name="Hyperlink 2" xfId="35"/>
    <cellStyle name="Hyperlink_ADRESS.XLS" xfId="36"/>
    <cellStyle name="Normal" xfId="0" builtinId="0"/>
    <cellStyle name="Notiz" xfId="37"/>
    <cellStyle name="Prozent_Adressen_AnitKohleCH.xls" xfId="38"/>
    <cellStyle name="Schlecht" xfId="39"/>
    <cellStyle name="Standard 2" xfId="40"/>
    <cellStyle name="Standard_ADRESS.XLS" xfId="41"/>
    <cellStyle name="Überschrift" xfId="42"/>
    <cellStyle name="Überschrift 1" xfId="43"/>
    <cellStyle name="Überschrift 2" xfId="44"/>
    <cellStyle name="Überschrift 3" xfId="45"/>
    <cellStyle name="Überschrift 4" xfId="46"/>
    <cellStyle name="Überschrift_Adressliste Medien Französisch Veganera.xls" xfId="47"/>
    <cellStyle name="Verknüpfte Zelle" xfId="48"/>
    <cellStyle name="Währung [0]_ADRESS.XLS" xfId="49"/>
    <cellStyle name="Währung_ADRESS.XLS" xfId="50"/>
    <cellStyle name="Warnender Text" xfId="51"/>
    <cellStyle name="Zelle überprüfen" xfId="52"/>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0"/>
            </a:pPr>
            <a:r>
              <a:rPr lang="en-US" b="0"/>
              <a:t>Baukosten neuer Kohlekraftwerke in Westeuropa in € pro Watt</a:t>
            </a:r>
            <a:r>
              <a:rPr lang="en-US" b="0" baseline="0"/>
              <a:t> </a:t>
            </a:r>
            <a:endParaRPr lang="en-US" b="0"/>
          </a:p>
        </c:rich>
      </c:tx>
      <c:layout>
        <c:manualLayout>
          <c:xMode val="edge"/>
          <c:yMode val="edge"/>
          <c:x val="0.166889008109154"/>
          <c:y val="0.0452442181362695"/>
        </c:manualLayout>
      </c:layout>
      <c:overlay val="1"/>
    </c:title>
    <c:autoTitleDeleted val="0"/>
    <c:plotArea>
      <c:layout/>
      <c:barChart>
        <c:barDir val="col"/>
        <c:grouping val="clustered"/>
        <c:varyColors val="0"/>
        <c:ser>
          <c:idx val="0"/>
          <c:order val="0"/>
          <c:spPr>
            <a:solidFill>
              <a:schemeClr val="tx1">
                <a:lumMod val="50000"/>
                <a:lumOff val="50000"/>
              </a:schemeClr>
            </a:solidFill>
            <a:ln>
              <a:noFill/>
            </a:ln>
            <a:effectLst/>
          </c:spPr>
          <c:invertIfNegative val="0"/>
          <c:dPt>
            <c:idx val="12"/>
            <c:invertIfNegative val="0"/>
            <c:bubble3D val="0"/>
            <c:spPr>
              <a:solidFill>
                <a:schemeClr val="accent6">
                  <a:lumMod val="50000"/>
                </a:schemeClr>
              </a:solidFill>
              <a:ln>
                <a:noFill/>
              </a:ln>
              <a:effectLst/>
            </c:spPr>
          </c:dPt>
          <c:dPt>
            <c:idx val="13"/>
            <c:invertIfNegative val="0"/>
            <c:bubble3D val="0"/>
            <c:spPr>
              <a:solidFill>
                <a:schemeClr val="accent6">
                  <a:lumMod val="50000"/>
                </a:schemeClr>
              </a:solidFill>
              <a:ln>
                <a:noFill/>
              </a:ln>
              <a:effectLst/>
            </c:spPr>
          </c:dPt>
          <c:dPt>
            <c:idx val="14"/>
            <c:invertIfNegative val="0"/>
            <c:bubble3D val="0"/>
            <c:spPr>
              <a:solidFill>
                <a:schemeClr val="accent6">
                  <a:lumMod val="50000"/>
                </a:schemeClr>
              </a:solidFill>
              <a:ln>
                <a:noFill/>
              </a:ln>
              <a:effectLst/>
            </c:spPr>
          </c:dPt>
          <c:cat>
            <c:strRef>
              <c:f>'Investm. new hard coal CPP Euro'!$D$3:$D$17</c:f>
              <c:strCache>
                <c:ptCount val="15"/>
                <c:pt idx="0">
                  <c:v>Datteln, DE</c:v>
                </c:pt>
                <c:pt idx="1">
                  <c:v>Duisburg, DE</c:v>
                </c:pt>
                <c:pt idx="2">
                  <c:v>Moorburg, DE</c:v>
                </c:pt>
                <c:pt idx="3">
                  <c:v>Hamm, DE</c:v>
                </c:pt>
                <c:pt idx="4">
                  <c:v>Karlsruhe, DE</c:v>
                </c:pt>
                <c:pt idx="5">
                  <c:v>Lünen, DE</c:v>
                </c:pt>
                <c:pt idx="6">
                  <c:v>Mannheim, DE</c:v>
                </c:pt>
                <c:pt idx="7">
                  <c:v>Wilhelmshaven, DE</c:v>
                </c:pt>
                <c:pt idx="8">
                  <c:v>Eemshaven, NL</c:v>
                </c:pt>
                <c:pt idx="9">
                  <c:v>Maasvlatke, E.on, NL</c:v>
                </c:pt>
                <c:pt idx="10">
                  <c:v>Maasvlakte, GDF, NL</c:v>
                </c:pt>
                <c:pt idx="11">
                  <c:v>Civitavecchia, IT</c:v>
                </c:pt>
                <c:pt idx="12">
                  <c:v>Boxberg, DE</c:v>
                </c:pt>
                <c:pt idx="13">
                  <c:v>Neurath, DE</c:v>
                </c:pt>
                <c:pt idx="14">
                  <c:v>Sostanj, Blok6, SI</c:v>
                </c:pt>
              </c:strCache>
            </c:strRef>
          </c:cat>
          <c:val>
            <c:numRef>
              <c:f>'Investm. new hard coal CPP Euro'!$E$3:$E$17</c:f>
              <c:numCache>
                <c:formatCode>0.00</c:formatCode>
                <c:ptCount val="15"/>
                <c:pt idx="0">
                  <c:v>1.181818181818182</c:v>
                </c:pt>
                <c:pt idx="1">
                  <c:v>1.265822784810127</c:v>
                </c:pt>
                <c:pt idx="2">
                  <c:v>1.666666666666666</c:v>
                </c:pt>
                <c:pt idx="3">
                  <c:v>1.463414634146341</c:v>
                </c:pt>
                <c:pt idx="4">
                  <c:v>1.425438596491228</c:v>
                </c:pt>
                <c:pt idx="5">
                  <c:v>1.728395061728395</c:v>
                </c:pt>
                <c:pt idx="6">
                  <c:v>1.317233809001097</c:v>
                </c:pt>
                <c:pt idx="7">
                  <c:v>2.048192771084337</c:v>
                </c:pt>
                <c:pt idx="8">
                  <c:v>1.858974358974359</c:v>
                </c:pt>
                <c:pt idx="9">
                  <c:v>1.588785046728972</c:v>
                </c:pt>
                <c:pt idx="10">
                  <c:v>2.03804347826087</c:v>
                </c:pt>
                <c:pt idx="11">
                  <c:v>1.01010101010101</c:v>
                </c:pt>
                <c:pt idx="12">
                  <c:v>1.481481481481481</c:v>
                </c:pt>
                <c:pt idx="13">
                  <c:v>1.181818181818182</c:v>
                </c:pt>
                <c:pt idx="14">
                  <c:v>2.4</c:v>
                </c:pt>
              </c:numCache>
            </c:numRef>
          </c:val>
        </c:ser>
        <c:dLbls>
          <c:showLegendKey val="0"/>
          <c:showVal val="0"/>
          <c:showCatName val="0"/>
          <c:showSerName val="0"/>
          <c:showPercent val="0"/>
          <c:showBubbleSize val="0"/>
        </c:dLbls>
        <c:gapWidth val="60"/>
        <c:axId val="-2141005000"/>
        <c:axId val="-2131461176"/>
      </c:barChart>
      <c:catAx>
        <c:axId val="-2141005000"/>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2131461176"/>
        <c:crosses val="autoZero"/>
        <c:auto val="1"/>
        <c:lblAlgn val="ctr"/>
        <c:lblOffset val="100"/>
        <c:noMultiLvlLbl val="0"/>
      </c:catAx>
      <c:valAx>
        <c:axId val="-2131461176"/>
        <c:scaling>
          <c:orientation val="minMax"/>
          <c:max val="2.5"/>
        </c:scaling>
        <c:delete val="0"/>
        <c:axPos val="l"/>
        <c:majorGridlines/>
        <c:numFmt formatCode="0.0" sourceLinked="0"/>
        <c:majorTickMark val="out"/>
        <c:minorTickMark val="none"/>
        <c:tickLblPos val="nextTo"/>
        <c:txPr>
          <a:bodyPr/>
          <a:lstStyle/>
          <a:p>
            <a:pPr>
              <a:defRPr sz="1400"/>
            </a:pPr>
            <a:endParaRPr lang="en-US"/>
          </a:p>
        </c:txPr>
        <c:crossAx val="-2141005000"/>
        <c:crosses val="autoZero"/>
        <c:crossBetween val="between"/>
      </c:valAx>
    </c:plotArea>
    <c:plotVisOnly val="1"/>
    <c:dispBlanksAs val="gap"/>
    <c:showDLblsOverMax val="0"/>
  </c:chart>
  <c:spPr>
    <a:ln>
      <a:noFill/>
    </a:ln>
  </c:sp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59" workbookViewId="0" zoomToFit="1"/>
  </sheetViews>
  <pageMargins left="0.75" right="0.75" top="1" bottom="1" header="0.5" footer="0.5"/>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09497" cy="562314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tabSelected="1" workbookViewId="0">
      <selection activeCell="B25" sqref="B25"/>
    </sheetView>
  </sheetViews>
  <sheetFormatPr baseColWidth="10" defaultRowHeight="13" x14ac:dyDescent="0"/>
  <cols>
    <col min="1" max="1" width="3.28515625" customWidth="1"/>
    <col min="2" max="2" width="10" customWidth="1"/>
    <col min="3" max="3" width="17.140625" customWidth="1"/>
    <col min="4" max="4" width="16.28515625" bestFit="1" customWidth="1"/>
    <col min="5" max="5" width="17.28515625" customWidth="1"/>
    <col min="6" max="6" width="3.42578125" customWidth="1"/>
    <col min="7" max="7" width="24.5703125" customWidth="1"/>
    <col min="8" max="12" width="6.140625" customWidth="1"/>
    <col min="13" max="13" width="16" bestFit="1" customWidth="1"/>
    <col min="14" max="14" width="10.7109375" style="2"/>
    <col min="15" max="15" width="12.7109375" customWidth="1"/>
    <col min="17" max="17" width="11" bestFit="1" customWidth="1"/>
    <col min="27" max="27" width="183.28515625" customWidth="1"/>
  </cols>
  <sheetData>
    <row r="1" spans="2:18">
      <c r="B1" t="s">
        <v>0</v>
      </c>
      <c r="C1" t="s">
        <v>37</v>
      </c>
      <c r="D1" t="s">
        <v>104</v>
      </c>
      <c r="E1" t="s">
        <v>1</v>
      </c>
      <c r="G1" t="s">
        <v>2</v>
      </c>
      <c r="I1" s="3" t="s">
        <v>12</v>
      </c>
      <c r="J1" s="3" t="s">
        <v>35</v>
      </c>
      <c r="K1" s="3" t="s">
        <v>38</v>
      </c>
      <c r="L1" s="3" t="s">
        <v>58</v>
      </c>
      <c r="M1" s="3" t="s">
        <v>40</v>
      </c>
      <c r="N1" s="3" t="s">
        <v>64</v>
      </c>
      <c r="O1" s="3" t="s">
        <v>72</v>
      </c>
      <c r="P1" s="3" t="s">
        <v>3</v>
      </c>
      <c r="Q1" s="3" t="s">
        <v>4</v>
      </c>
      <c r="R1" s="3" t="s">
        <v>11</v>
      </c>
    </row>
    <row r="2" spans="2:18">
      <c r="B2" t="s">
        <v>5</v>
      </c>
      <c r="C2" t="s">
        <v>6</v>
      </c>
      <c r="D2" t="s">
        <v>127</v>
      </c>
      <c r="E2" t="s">
        <v>7</v>
      </c>
      <c r="G2" t="s">
        <v>8</v>
      </c>
      <c r="I2" s="3" t="s">
        <v>33</v>
      </c>
      <c r="J2" s="3" t="s">
        <v>36</v>
      </c>
      <c r="K2" s="3"/>
      <c r="L2" s="3"/>
      <c r="M2" s="3"/>
      <c r="N2" s="3"/>
      <c r="O2" s="3"/>
      <c r="P2" s="3" t="s">
        <v>9</v>
      </c>
      <c r="Q2" s="3" t="s">
        <v>10</v>
      </c>
      <c r="R2" s="3"/>
    </row>
    <row r="3" spans="2:18">
      <c r="B3">
        <v>1100</v>
      </c>
      <c r="C3" s="6">
        <v>1.3</v>
      </c>
      <c r="D3" t="s">
        <v>109</v>
      </c>
      <c r="E3" s="1">
        <f>C3/B3*1000</f>
        <v>1.1818181818181819</v>
      </c>
      <c r="G3" t="s">
        <v>25</v>
      </c>
      <c r="I3">
        <v>1</v>
      </c>
      <c r="J3">
        <v>2013</v>
      </c>
      <c r="K3" t="s">
        <v>39</v>
      </c>
      <c r="L3" t="s">
        <v>43</v>
      </c>
      <c r="M3" t="s">
        <v>42</v>
      </c>
      <c r="N3" t="s">
        <v>39</v>
      </c>
      <c r="P3" t="s">
        <v>53</v>
      </c>
      <c r="Q3" s="7">
        <v>1.2</v>
      </c>
      <c r="R3" t="s">
        <v>83</v>
      </c>
    </row>
    <row r="4" spans="2:18">
      <c r="B4">
        <v>790</v>
      </c>
      <c r="C4" s="6">
        <v>1</v>
      </c>
      <c r="D4" t="s">
        <v>110</v>
      </c>
      <c r="E4" s="1">
        <f t="shared" ref="E4:E17" si="0">C4/B4*1000</f>
        <v>1.2658227848101267</v>
      </c>
      <c r="G4" t="s">
        <v>63</v>
      </c>
      <c r="I4">
        <v>1</v>
      </c>
      <c r="J4">
        <v>2012</v>
      </c>
      <c r="K4" t="s">
        <v>43</v>
      </c>
      <c r="L4" t="s">
        <v>43</v>
      </c>
      <c r="M4" t="s">
        <v>44</v>
      </c>
      <c r="N4" t="s">
        <v>39</v>
      </c>
      <c r="P4" t="s">
        <v>31</v>
      </c>
      <c r="Q4" s="8">
        <v>1</v>
      </c>
      <c r="R4" t="s">
        <v>54</v>
      </c>
    </row>
    <row r="5" spans="2:18">
      <c r="B5">
        <v>1680</v>
      </c>
      <c r="C5" s="6">
        <v>2.8</v>
      </c>
      <c r="D5" t="s">
        <v>111</v>
      </c>
      <c r="E5" s="1">
        <f t="shared" si="0"/>
        <v>1.6666666666666665</v>
      </c>
      <c r="G5" t="s">
        <v>26</v>
      </c>
      <c r="I5">
        <v>2</v>
      </c>
      <c r="J5">
        <v>2013</v>
      </c>
      <c r="K5" t="s">
        <v>39</v>
      </c>
      <c r="L5" t="s">
        <v>39</v>
      </c>
      <c r="M5" t="s">
        <v>45</v>
      </c>
      <c r="N5" t="s">
        <v>61</v>
      </c>
      <c r="P5" t="s">
        <v>52</v>
      </c>
      <c r="Q5" s="7">
        <v>2.2000000000000002</v>
      </c>
      <c r="R5" t="s">
        <v>95</v>
      </c>
    </row>
    <row r="6" spans="2:18">
      <c r="B6">
        <v>1640</v>
      </c>
      <c r="C6" s="6">
        <v>2.4</v>
      </c>
      <c r="D6" t="s">
        <v>112</v>
      </c>
      <c r="E6" s="1">
        <f t="shared" si="0"/>
        <v>1.4634146341463414</v>
      </c>
      <c r="G6" t="s">
        <v>62</v>
      </c>
      <c r="I6">
        <v>2</v>
      </c>
      <c r="J6">
        <v>2013</v>
      </c>
      <c r="K6" t="s">
        <v>39</v>
      </c>
      <c r="L6" t="s">
        <v>39</v>
      </c>
      <c r="N6" t="s">
        <v>39</v>
      </c>
      <c r="P6" t="s">
        <v>15</v>
      </c>
      <c r="Q6" s="7">
        <v>1.4</v>
      </c>
      <c r="R6" t="s">
        <v>90</v>
      </c>
    </row>
    <row r="7" spans="2:18">
      <c r="B7">
        <v>912</v>
      </c>
      <c r="C7" s="6">
        <v>1.3</v>
      </c>
      <c r="D7" t="s">
        <v>113</v>
      </c>
      <c r="E7" s="1">
        <f t="shared" si="0"/>
        <v>1.4254385964912282</v>
      </c>
      <c r="G7" t="s">
        <v>27</v>
      </c>
      <c r="I7">
        <v>1</v>
      </c>
      <c r="J7">
        <v>2013</v>
      </c>
      <c r="K7" t="s">
        <v>39</v>
      </c>
      <c r="L7" t="s">
        <v>39</v>
      </c>
      <c r="N7" t="s">
        <v>65</v>
      </c>
      <c r="P7" t="s">
        <v>87</v>
      </c>
      <c r="Q7" s="7">
        <v>1.3</v>
      </c>
      <c r="R7" t="s">
        <v>80</v>
      </c>
    </row>
    <row r="8" spans="2:18">
      <c r="B8">
        <v>810</v>
      </c>
      <c r="C8" s="6">
        <v>1.4</v>
      </c>
      <c r="D8" t="s">
        <v>114</v>
      </c>
      <c r="E8" s="1">
        <f t="shared" si="0"/>
        <v>1.728395061728395</v>
      </c>
      <c r="G8" t="s">
        <v>28</v>
      </c>
      <c r="I8">
        <v>1</v>
      </c>
      <c r="J8">
        <v>2013</v>
      </c>
      <c r="K8" t="s">
        <v>39</v>
      </c>
      <c r="L8" t="s">
        <v>39</v>
      </c>
      <c r="N8" t="s">
        <v>39</v>
      </c>
      <c r="O8" s="4" t="s">
        <v>75</v>
      </c>
      <c r="P8" t="s">
        <v>55</v>
      </c>
      <c r="Q8" s="7">
        <v>0.75</v>
      </c>
      <c r="R8" t="s">
        <v>81</v>
      </c>
    </row>
    <row r="9" spans="2:18">
      <c r="B9">
        <v>911</v>
      </c>
      <c r="C9" s="6">
        <v>1.2</v>
      </c>
      <c r="D9" t="s">
        <v>115</v>
      </c>
      <c r="E9" s="1">
        <f t="shared" si="0"/>
        <v>1.3172338090010975</v>
      </c>
      <c r="G9" t="s">
        <v>29</v>
      </c>
      <c r="I9">
        <v>1</v>
      </c>
      <c r="J9">
        <v>2013</v>
      </c>
      <c r="K9" t="s">
        <v>43</v>
      </c>
      <c r="L9" t="s">
        <v>43</v>
      </c>
      <c r="N9" t="s">
        <v>43</v>
      </c>
      <c r="P9" t="s">
        <v>56</v>
      </c>
      <c r="Q9" s="8">
        <v>1.2</v>
      </c>
      <c r="R9" t="s">
        <v>67</v>
      </c>
    </row>
    <row r="10" spans="2:18">
      <c r="B10">
        <v>830</v>
      </c>
      <c r="C10" s="6">
        <v>1.7</v>
      </c>
      <c r="D10" t="s">
        <v>116</v>
      </c>
      <c r="E10" s="1">
        <f t="shared" si="0"/>
        <v>2.0481927710843375</v>
      </c>
      <c r="G10" t="s">
        <v>30</v>
      </c>
      <c r="I10">
        <v>1</v>
      </c>
      <c r="J10">
        <v>2012</v>
      </c>
      <c r="K10" t="s">
        <v>39</v>
      </c>
      <c r="L10" t="s">
        <v>39</v>
      </c>
      <c r="N10" t="s">
        <v>43</v>
      </c>
      <c r="P10" t="s">
        <v>57</v>
      </c>
      <c r="Q10" s="7">
        <v>1</v>
      </c>
      <c r="R10" t="s">
        <v>98</v>
      </c>
    </row>
    <row r="11" spans="2:18">
      <c r="B11">
        <f>2*780</f>
        <v>1560</v>
      </c>
      <c r="C11" s="6">
        <v>2.9</v>
      </c>
      <c r="D11" t="s">
        <v>105</v>
      </c>
      <c r="E11" s="1">
        <f t="shared" si="0"/>
        <v>1.8589743589743588</v>
      </c>
      <c r="G11" t="s">
        <v>14</v>
      </c>
      <c r="I11">
        <v>2</v>
      </c>
      <c r="J11">
        <v>2013</v>
      </c>
      <c r="K11" t="s">
        <v>39</v>
      </c>
      <c r="L11" t="s">
        <v>39</v>
      </c>
      <c r="N11" t="s">
        <v>43</v>
      </c>
      <c r="P11" t="s">
        <v>15</v>
      </c>
      <c r="Q11" s="7">
        <v>2.4</v>
      </c>
      <c r="R11" t="s">
        <v>49</v>
      </c>
    </row>
    <row r="12" spans="2:18">
      <c r="B12">
        <f>2*535</f>
        <v>1070</v>
      </c>
      <c r="C12" s="6">
        <v>1.7</v>
      </c>
      <c r="D12" t="s">
        <v>108</v>
      </c>
      <c r="E12" s="1">
        <f t="shared" si="0"/>
        <v>1.5887850467289719</v>
      </c>
      <c r="G12" t="s">
        <v>16</v>
      </c>
      <c r="I12">
        <v>2</v>
      </c>
      <c r="J12">
        <v>2013</v>
      </c>
      <c r="K12" t="s">
        <v>39</v>
      </c>
      <c r="L12" t="s">
        <v>39</v>
      </c>
      <c r="N12" t="s">
        <v>43</v>
      </c>
      <c r="P12" t="s">
        <v>17</v>
      </c>
      <c r="Q12" s="7">
        <v>1.2</v>
      </c>
      <c r="R12" t="s">
        <v>60</v>
      </c>
    </row>
    <row r="13" spans="2:18">
      <c r="B13">
        <v>736</v>
      </c>
      <c r="C13" s="6">
        <v>1.5</v>
      </c>
      <c r="D13" t="s">
        <v>106</v>
      </c>
      <c r="E13" s="1">
        <f t="shared" si="0"/>
        <v>2.0380434782608696</v>
      </c>
      <c r="G13" t="s">
        <v>18</v>
      </c>
      <c r="I13">
        <v>1</v>
      </c>
      <c r="J13">
        <v>2012</v>
      </c>
      <c r="K13" t="s">
        <v>39</v>
      </c>
      <c r="L13" t="s">
        <v>39</v>
      </c>
      <c r="N13" t="s">
        <v>43</v>
      </c>
      <c r="P13" t="s">
        <v>19</v>
      </c>
      <c r="Q13" s="7">
        <v>1.2</v>
      </c>
      <c r="R13" t="s">
        <v>50</v>
      </c>
    </row>
    <row r="14" spans="2:18">
      <c r="B14">
        <f>3*660</f>
        <v>1980</v>
      </c>
      <c r="C14" s="6">
        <v>2</v>
      </c>
      <c r="D14" t="s">
        <v>119</v>
      </c>
      <c r="E14" s="1">
        <f t="shared" si="0"/>
        <v>1.0101010101010102</v>
      </c>
      <c r="G14" t="s">
        <v>69</v>
      </c>
      <c r="I14">
        <v>3</v>
      </c>
      <c r="J14">
        <v>2009</v>
      </c>
      <c r="K14" t="s">
        <v>39</v>
      </c>
      <c r="L14" t="s">
        <v>43</v>
      </c>
      <c r="M14" t="s">
        <v>124</v>
      </c>
      <c r="N14" t="s">
        <v>43</v>
      </c>
      <c r="O14" s="4" t="s">
        <v>77</v>
      </c>
      <c r="P14" t="s">
        <v>89</v>
      </c>
      <c r="Q14" s="7">
        <v>1.5</v>
      </c>
      <c r="R14" t="s">
        <v>88</v>
      </c>
    </row>
    <row r="15" spans="2:18">
      <c r="B15">
        <v>675</v>
      </c>
      <c r="C15" s="1">
        <v>1</v>
      </c>
      <c r="D15" t="s">
        <v>117</v>
      </c>
      <c r="E15" s="1">
        <f t="shared" si="0"/>
        <v>1.4814814814814814</v>
      </c>
      <c r="G15" t="s">
        <v>99</v>
      </c>
      <c r="I15">
        <v>1</v>
      </c>
      <c r="J15">
        <v>2012</v>
      </c>
      <c r="K15" t="s">
        <v>39</v>
      </c>
      <c r="L15" t="s">
        <v>39</v>
      </c>
      <c r="N15"/>
      <c r="P15" t="s">
        <v>128</v>
      </c>
      <c r="Q15" s="8">
        <v>0.8</v>
      </c>
      <c r="R15" t="s">
        <v>121</v>
      </c>
    </row>
    <row r="16" spans="2:18">
      <c r="B16">
        <v>2200</v>
      </c>
      <c r="C16" s="1">
        <v>2.6</v>
      </c>
      <c r="D16" t="s">
        <v>118</v>
      </c>
      <c r="E16" s="1">
        <f t="shared" si="0"/>
        <v>1.1818181818181819</v>
      </c>
      <c r="G16" t="s">
        <v>102</v>
      </c>
      <c r="I16">
        <v>2</v>
      </c>
      <c r="J16">
        <v>2012</v>
      </c>
      <c r="K16" t="s">
        <v>39</v>
      </c>
      <c r="L16" t="s">
        <v>39</v>
      </c>
      <c r="N16"/>
      <c r="P16" t="s">
        <v>129</v>
      </c>
      <c r="Q16" s="8">
        <v>2.2000000000000002</v>
      </c>
      <c r="R16" t="s">
        <v>120</v>
      </c>
    </row>
    <row r="17" spans="1:18">
      <c r="B17">
        <v>600</v>
      </c>
      <c r="C17" s="1">
        <v>1.44</v>
      </c>
      <c r="D17" t="s">
        <v>107</v>
      </c>
      <c r="E17" s="1">
        <f t="shared" si="0"/>
        <v>2.4</v>
      </c>
      <c r="G17" t="s">
        <v>103</v>
      </c>
      <c r="I17">
        <v>1</v>
      </c>
      <c r="J17">
        <v>2014</v>
      </c>
      <c r="K17" t="s">
        <v>39</v>
      </c>
      <c r="L17" t="s">
        <v>39</v>
      </c>
      <c r="N17"/>
      <c r="P17" t="s">
        <v>130</v>
      </c>
      <c r="Q17" s="8">
        <v>0.7</v>
      </c>
      <c r="R17" t="s">
        <v>122</v>
      </c>
    </row>
    <row r="18" spans="1:18">
      <c r="C18" s="1"/>
      <c r="D18" s="1"/>
    </row>
    <row r="19" spans="1:18">
      <c r="A19" t="s">
        <v>13</v>
      </c>
    </row>
    <row r="20" spans="1:18">
      <c r="A20" s="3">
        <v>1</v>
      </c>
      <c r="B20" t="s">
        <v>20</v>
      </c>
    </row>
    <row r="21" spans="1:18">
      <c r="A21" s="3">
        <v>2</v>
      </c>
      <c r="B21" t="s">
        <v>21</v>
      </c>
    </row>
    <row r="22" spans="1:18">
      <c r="A22" s="3">
        <v>3</v>
      </c>
      <c r="B22" t="s">
        <v>22</v>
      </c>
    </row>
    <row r="23" spans="1:18">
      <c r="A23" s="3">
        <v>4</v>
      </c>
      <c r="B23" t="s">
        <v>23</v>
      </c>
    </row>
    <row r="24" spans="1:18">
      <c r="A24" s="3">
        <v>5</v>
      </c>
      <c r="B24" t="s">
        <v>132</v>
      </c>
    </row>
    <row r="25" spans="1:18">
      <c r="A25" s="3">
        <v>6</v>
      </c>
      <c r="B25" t="s">
        <v>24</v>
      </c>
    </row>
    <row r="26" spans="1:18">
      <c r="A26" s="3">
        <v>7</v>
      </c>
      <c r="B26" t="s">
        <v>86</v>
      </c>
    </row>
    <row r="27" spans="1:18">
      <c r="A27" s="3">
        <v>8</v>
      </c>
      <c r="B27" t="s">
        <v>34</v>
      </c>
    </row>
    <row r="28" spans="1:18">
      <c r="A28" s="3">
        <v>9</v>
      </c>
      <c r="B28" t="s">
        <v>32</v>
      </c>
    </row>
    <row r="29" spans="1:18">
      <c r="A29" s="3">
        <v>10</v>
      </c>
      <c r="B29" t="s">
        <v>41</v>
      </c>
    </row>
    <row r="30" spans="1:18">
      <c r="A30" s="3">
        <v>11</v>
      </c>
      <c r="B30" t="s">
        <v>46</v>
      </c>
    </row>
    <row r="31" spans="1:18">
      <c r="A31" s="3">
        <v>12</v>
      </c>
      <c r="B31" t="s">
        <v>47</v>
      </c>
    </row>
    <row r="32" spans="1:18">
      <c r="A32" s="3">
        <v>13</v>
      </c>
      <c r="B32" t="s">
        <v>48</v>
      </c>
    </row>
    <row r="33" spans="1:2">
      <c r="A33" s="3">
        <v>14</v>
      </c>
      <c r="B33" t="s">
        <v>59</v>
      </c>
    </row>
    <row r="34" spans="1:2">
      <c r="A34" s="3">
        <v>15</v>
      </c>
      <c r="B34" t="s">
        <v>66</v>
      </c>
    </row>
    <row r="35" spans="1:2">
      <c r="A35" s="3">
        <v>16</v>
      </c>
      <c r="B35" t="s">
        <v>68</v>
      </c>
    </row>
    <row r="36" spans="1:2">
      <c r="A36" s="3">
        <v>17</v>
      </c>
      <c r="B36" t="s">
        <v>70</v>
      </c>
    </row>
    <row r="37" spans="1:2">
      <c r="A37" s="3">
        <v>18</v>
      </c>
      <c r="B37" t="s">
        <v>71</v>
      </c>
    </row>
    <row r="38" spans="1:2">
      <c r="A38" s="3">
        <v>19</v>
      </c>
      <c r="B38" t="s">
        <v>73</v>
      </c>
    </row>
    <row r="39" spans="1:2">
      <c r="A39" s="3">
        <v>20</v>
      </c>
      <c r="B39" t="s">
        <v>74</v>
      </c>
    </row>
    <row r="40" spans="1:2">
      <c r="A40" s="3">
        <v>21</v>
      </c>
      <c r="B40" t="s">
        <v>85</v>
      </c>
    </row>
    <row r="41" spans="1:2">
      <c r="A41" s="3">
        <v>22</v>
      </c>
      <c r="B41" t="s">
        <v>76</v>
      </c>
    </row>
    <row r="42" spans="1:2">
      <c r="A42" s="3">
        <v>23</v>
      </c>
      <c r="B42" t="s">
        <v>84</v>
      </c>
    </row>
    <row r="43" spans="1:2">
      <c r="A43" s="3">
        <v>24</v>
      </c>
      <c r="B43" t="s">
        <v>82</v>
      </c>
    </row>
    <row r="44" spans="1:2">
      <c r="A44" s="3">
        <v>25</v>
      </c>
      <c r="B44" t="s">
        <v>91</v>
      </c>
    </row>
    <row r="45" spans="1:2">
      <c r="A45" s="3">
        <v>26</v>
      </c>
      <c r="B45" t="s">
        <v>96</v>
      </c>
    </row>
    <row r="46" spans="1:2">
      <c r="A46" s="3">
        <v>27</v>
      </c>
      <c r="B46" t="s">
        <v>97</v>
      </c>
    </row>
    <row r="47" spans="1:2">
      <c r="A47" s="3">
        <v>28</v>
      </c>
      <c r="B47" t="s">
        <v>100</v>
      </c>
    </row>
    <row r="48" spans="1:2">
      <c r="A48" s="3">
        <v>29</v>
      </c>
      <c r="B48" t="s">
        <v>101</v>
      </c>
    </row>
    <row r="49" spans="1:27">
      <c r="A49" s="3">
        <v>30</v>
      </c>
      <c r="B49" t="s">
        <v>123</v>
      </c>
    </row>
    <row r="50" spans="1:27">
      <c r="A50" s="3">
        <v>31</v>
      </c>
      <c r="B50" t="s">
        <v>131</v>
      </c>
    </row>
    <row r="51" spans="1:27">
      <c r="A51" s="3"/>
    </row>
    <row r="52" spans="1:27">
      <c r="A52" s="3" t="s">
        <v>125</v>
      </c>
    </row>
    <row r="53" spans="1:27">
      <c r="A53" s="3">
        <v>1</v>
      </c>
      <c r="B53" t="s">
        <v>51</v>
      </c>
    </row>
    <row r="54" spans="1:27">
      <c r="A54" s="3">
        <v>2</v>
      </c>
      <c r="B54" t="s">
        <v>94</v>
      </c>
    </row>
    <row r="55" spans="1:27" ht="12" customHeight="1">
      <c r="A55" s="3">
        <v>3</v>
      </c>
      <c r="B55" t="s">
        <v>79</v>
      </c>
      <c r="AA55" s="5" t="s">
        <v>78</v>
      </c>
    </row>
    <row r="57" spans="1:27">
      <c r="A57" t="s">
        <v>126</v>
      </c>
    </row>
    <row r="58" spans="1:27">
      <c r="A58">
        <v>1</v>
      </c>
      <c r="B58" t="s">
        <v>92</v>
      </c>
    </row>
    <row r="59" spans="1:27">
      <c r="A59">
        <v>2</v>
      </c>
      <c r="B59" t="s">
        <v>93</v>
      </c>
    </row>
  </sheetData>
  <conditionalFormatting sqref="L3:L13 L15:L17">
    <cfRule type="containsText" dxfId="15" priority="17" operator="containsText" text="yes">
      <formula>NOT(ISERROR(SEARCH("yes",L3)))</formula>
    </cfRule>
    <cfRule type="containsText" dxfId="14" priority="18" operator="containsText" text="no">
      <formula>NOT(ISERROR(SEARCH("no",L3)))</formula>
    </cfRule>
  </conditionalFormatting>
  <conditionalFormatting sqref="K9">
    <cfRule type="containsText" dxfId="13" priority="15" operator="containsText" text="yes">
      <formula>NOT(ISERROR(SEARCH("yes",K9)))</formula>
    </cfRule>
    <cfRule type="containsText" dxfId="12" priority="16" operator="containsText" text="no">
      <formula>NOT(ISERROR(SEARCH("no",K9)))</formula>
    </cfRule>
  </conditionalFormatting>
  <conditionalFormatting sqref="K10:K13 K15:K17">
    <cfRule type="containsText" dxfId="11" priority="13" operator="containsText" text="yes">
      <formula>NOT(ISERROR(SEARCH("yes",K10)))</formula>
    </cfRule>
    <cfRule type="containsText" dxfId="10" priority="14" operator="containsText" text="no">
      <formula>NOT(ISERROR(SEARCH("no",K10)))</formula>
    </cfRule>
  </conditionalFormatting>
  <conditionalFormatting sqref="K4">
    <cfRule type="containsText" dxfId="9" priority="11" operator="containsText" text="yes">
      <formula>NOT(ISERROR(SEARCH("yes",K4)))</formula>
    </cfRule>
    <cfRule type="containsText" dxfId="8" priority="12" operator="containsText" text="no">
      <formula>NOT(ISERROR(SEARCH("no",K4)))</formula>
    </cfRule>
  </conditionalFormatting>
  <conditionalFormatting sqref="K5:K8">
    <cfRule type="containsText" dxfId="7" priority="9" operator="containsText" text="yes">
      <formula>NOT(ISERROR(SEARCH("yes",K5)))</formula>
    </cfRule>
    <cfRule type="containsText" dxfId="6" priority="10" operator="containsText" text="no">
      <formula>NOT(ISERROR(SEARCH("no",K5)))</formula>
    </cfRule>
  </conditionalFormatting>
  <conditionalFormatting sqref="K3">
    <cfRule type="containsText" dxfId="5" priority="7" operator="containsText" text="yes">
      <formula>NOT(ISERROR(SEARCH("yes",K3)))</formula>
    </cfRule>
    <cfRule type="containsText" dxfId="4" priority="8" operator="containsText" text="no">
      <formula>NOT(ISERROR(SEARCH("no",K3)))</formula>
    </cfRule>
  </conditionalFormatting>
  <conditionalFormatting sqref="L14">
    <cfRule type="containsText" dxfId="3" priority="5" operator="containsText" text="yes">
      <formula>NOT(ISERROR(SEARCH("yes",L14)))</formula>
    </cfRule>
    <cfRule type="containsText" dxfId="2" priority="6" operator="containsText" text="no">
      <formula>NOT(ISERROR(SEARCH("no",L14)))</formula>
    </cfRule>
  </conditionalFormatting>
  <conditionalFormatting sqref="K14">
    <cfRule type="containsText" dxfId="1" priority="1" operator="containsText" text="yes">
      <formula>NOT(ISERROR(SEARCH("yes",K14)))</formula>
    </cfRule>
    <cfRule type="containsText" dxfId="0" priority="2" operator="containsText" text="no">
      <formula>NOT(ISERROR(SEARCH("no",K14)))</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Investm. new hard coal CPP Euro</vt:lpstr>
      <vt:lpstr>Diagramm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c:creator>
  <cp:lastModifiedBy>P</cp:lastModifiedBy>
  <dcterms:created xsi:type="dcterms:W3CDTF">2013-07-30T16:04:26Z</dcterms:created>
  <dcterms:modified xsi:type="dcterms:W3CDTF">2014-12-07T11:37:38Z</dcterms:modified>
</cp:coreProperties>
</file>